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10" windowHeight="77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<sst xmlns="http://schemas.openxmlformats.org/spreadsheetml/2006/main" count="37">
  <si>
    <t>身長cm</t>
  </si>
  <si>
    <t>体重kg</t>
  </si>
  <si>
    <t>BSA</t>
  </si>
  <si>
    <t>デュポア式</t>
  </si>
  <si>
    <t>CHOP</t>
  </si>
  <si>
    <t>悪性リンパ腫</t>
  </si>
  <si>
    <t>投与方法</t>
  </si>
  <si>
    <t>時間</t>
  </si>
  <si>
    <t>薬剤名</t>
  </si>
  <si>
    <t>調製濃度mg/mL</t>
  </si>
  <si>
    <t>投与量mg
(参考値）</t>
  </si>
  <si>
    <t>投与量mg
(入力値）</t>
  </si>
  <si>
    <t xml:space="preserve">秤量値mL </t>
  </si>
  <si>
    <t>Day 1</t>
  </si>
  <si>
    <t>Day 2</t>
  </si>
  <si>
    <t>Day 3</t>
  </si>
  <si>
    <t>Day 4</t>
  </si>
  <si>
    <t>Day 5</t>
  </si>
  <si>
    <t>/</t>
  </si>
  <si>
    <t>①</t>
  </si>
  <si>
    <t>DIV</t>
  </si>
  <si>
    <t>30分</t>
  </si>
  <si>
    <t>アロキシ0.75mg/50mL  
デキサート注(3.3mg)  4A</t>
  </si>
  <si>
    <t>↓</t>
  </si>
  <si>
    <t>②</t>
  </si>
  <si>
    <t>POまたはIV</t>
  </si>
  <si>
    <t>プレドニン 60 mg/body
（+生理食塩液　20mL）</t>
  </si>
  <si>
    <t>③</t>
  </si>
  <si>
    <t>生理食塩液 100 mL 
ドキソルビシン注 50 mg/m2
(10mg/5mL)</t>
  </si>
  <si>
    <t>④</t>
  </si>
  <si>
    <t>freedrop</t>
  </si>
  <si>
    <t>生理食塩液 50mL 
オンコビン注 1.4 mg/m2
(1mg/10mL）</t>
  </si>
  <si>
    <t>⑤</t>
  </si>
  <si>
    <t>2.5時間</t>
  </si>
  <si>
    <t>生理食塩液 500 mL 
エンドキサン注 750 mg/m2
（100mg/5mL、500mg/25mL)</t>
  </si>
  <si>
    <t xml:space="preserve">文献：　Fisher RI., NEJM 328:1002-1006,1993 </t>
  </si>
  <si>
    <t xml:space="preserve">インターバル日数　21 日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</si>
</sst>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m/d;@"/>
    <numFmt numFmtId="177" formatCode="_ * #,##0_ ;_ * \-#,##0_ ;_ * &quot;-&quot;??_ ;_ @_ "/>
    <numFmt numFmtId="178" formatCode="_-&quot;\&quot;* #,##0.00_-\ ;\-&quot;\&quot;* #,##0.00_-\ ;_-&quot;\&quot;* &quot;-&quot;??_-\ ;_-@_-"/>
    <numFmt numFmtId="179" formatCode="_-&quot;\&quot;* #,##0_-\ ;\-&quot;\&quot;* #,##0_-\ ;_-&quot;\&quot;* &quot;-&quot;??_-\ ;_-@_-"/>
  </numFmts>
  <fonts count="25">
    <font>
      <sz val="11"/>
      <color theme="1"/>
      <name val="ＭＳ Ｐゴシック"/>
      <charset val="134"/>
      <scheme val="minor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8"/>
      <color theme="3"/>
      <name val="ＭＳ Ｐゴシック"/>
      <charset val="134"/>
      <scheme val="minor"/>
    </font>
    <font>
      <b/>
      <sz val="11"/>
      <color rgb="FF3F3F3F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sz val="11"/>
      <color rgb="FF3F3F76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b/>
      <sz val="13"/>
      <color theme="3"/>
      <name val="ＭＳ Ｐゴシック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21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2" borderId="18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7" fillId="3" borderId="19" applyNumberFormat="0" applyAlignment="0" applyProtection="0">
      <alignment vertical="center"/>
    </xf>
    <xf numFmtId="0" fontId="14" fillId="0" borderId="22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13" fillId="3" borderId="21" applyNumberFormat="0" applyAlignment="0" applyProtection="0">
      <alignment vertical="center"/>
    </xf>
    <xf numFmtId="0" fontId="11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9" fillId="15" borderId="24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3" fillId="0" borderId="25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20" fontId="1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tabSelected="1" topLeftCell="A2" workbookViewId="0">
      <selection activeCell="B4" sqref="B4"/>
    </sheetView>
  </sheetViews>
  <sheetFormatPr defaultColWidth="8.75454545454545" defaultRowHeight="13"/>
  <cols>
    <col min="1" max="1" width="9.5" style="1"/>
    <col min="2" max="2" width="11.3727272727273" style="1"/>
    <col min="3" max="3" width="16.1272727272727" style="1"/>
    <col min="4" max="4" width="31.6272727272727" style="1"/>
    <col min="5" max="5" width="11.3727272727273" style="1"/>
    <col min="6" max="8" width="12.5" style="1" customWidth="1"/>
    <col min="9" max="9" width="9.62727272727273" style="1" customWidth="1"/>
    <col min="10" max="10" width="9.62727272727273" style="5" customWidth="1"/>
    <col min="11" max="13" width="9.62727272727273" style="1" customWidth="1"/>
    <col min="14" max="16384" width="8.75454545454545" style="1"/>
  </cols>
  <sheetData>
    <row r="1" s="1" customFormat="1" spans="10:10">
      <c r="J1" s="5"/>
    </row>
    <row r="2" ht="16.5" spans="1:3">
      <c r="A2" s="6" t="s">
        <v>0</v>
      </c>
      <c r="B2" s="6" t="s">
        <v>1</v>
      </c>
      <c r="C2" s="6" t="s">
        <v>2</v>
      </c>
    </row>
    <row r="3" ht="16.5" spans="1:3">
      <c r="A3" s="6"/>
      <c r="B3" s="6"/>
      <c r="C3" s="6" t="s">
        <v>3</v>
      </c>
    </row>
    <row r="4" ht="16.5" spans="1:3">
      <c r="A4" s="6">
        <v>160</v>
      </c>
      <c r="B4" s="6">
        <v>60</v>
      </c>
      <c r="C4" s="6">
        <f>(A4^(0.725))*(B4^(0.425))*0.007184</f>
        <v>1.62206253143575</v>
      </c>
    </row>
    <row r="5" s="2" customFormat="1" ht="23.5" spans="1:13">
      <c r="A5" s="2" t="s">
        <v>4</v>
      </c>
      <c r="D5" s="7"/>
      <c r="E5" s="7"/>
      <c r="M5" s="27" t="s">
        <v>5</v>
      </c>
    </row>
    <row r="6" s="1" customFormat="1" ht="13.75" spans="4:5">
      <c r="D6" s="5"/>
      <c r="E6" s="5"/>
    </row>
    <row r="7" s="3" customFormat="1" ht="16.5" spans="1:13">
      <c r="A7" s="8"/>
      <c r="B7" s="9" t="s">
        <v>6</v>
      </c>
      <c r="C7" s="9" t="s">
        <v>7</v>
      </c>
      <c r="D7" s="9" t="s">
        <v>8</v>
      </c>
      <c r="E7" s="9" t="s">
        <v>9</v>
      </c>
      <c r="F7" s="9" t="s">
        <v>10</v>
      </c>
      <c r="G7" s="9" t="s">
        <v>11</v>
      </c>
      <c r="H7" s="9" t="s">
        <v>12</v>
      </c>
      <c r="I7" s="14" t="s">
        <v>13</v>
      </c>
      <c r="J7" s="14" t="s">
        <v>14</v>
      </c>
      <c r="K7" s="14" t="s">
        <v>15</v>
      </c>
      <c r="L7" s="14" t="s">
        <v>16</v>
      </c>
      <c r="M7" s="28" t="s">
        <v>17</v>
      </c>
    </row>
    <row r="8" s="4" customFormat="1" ht="17.25" spans="1:13">
      <c r="A8" s="10"/>
      <c r="B8" s="11"/>
      <c r="C8" s="12"/>
      <c r="D8" s="12"/>
      <c r="E8" s="11"/>
      <c r="F8" s="12"/>
      <c r="G8" s="12"/>
      <c r="H8" s="11"/>
      <c r="I8" s="29" t="s">
        <v>18</v>
      </c>
      <c r="J8" s="30" t="s">
        <v>18</v>
      </c>
      <c r="K8" s="30" t="s">
        <v>18</v>
      </c>
      <c r="L8" s="30" t="s">
        <v>18</v>
      </c>
      <c r="M8" s="31" t="s">
        <v>18</v>
      </c>
    </row>
    <row r="9" s="1" customFormat="1" ht="33" spans="1:14">
      <c r="A9" s="13" t="s">
        <v>19</v>
      </c>
      <c r="B9" s="14" t="s">
        <v>20</v>
      </c>
      <c r="C9" s="14" t="s">
        <v>21</v>
      </c>
      <c r="D9" s="15" t="s">
        <v>22</v>
      </c>
      <c r="E9" s="15"/>
      <c r="F9" s="14"/>
      <c r="G9" s="14"/>
      <c r="H9" s="14"/>
      <c r="I9" s="32" t="s">
        <v>23</v>
      </c>
      <c r="J9" s="32"/>
      <c r="K9" s="32"/>
      <c r="L9" s="32"/>
      <c r="M9" s="28"/>
      <c r="N9" s="33"/>
    </row>
    <row r="10" s="1" customFormat="1" ht="33" spans="1:13">
      <c r="A10" s="16" t="s">
        <v>24</v>
      </c>
      <c r="B10" s="17" t="s">
        <v>25</v>
      </c>
      <c r="C10" s="17"/>
      <c r="D10" s="18" t="s">
        <v>26</v>
      </c>
      <c r="E10" s="18"/>
      <c r="F10" s="17"/>
      <c r="G10" s="17"/>
      <c r="H10" s="17"/>
      <c r="I10" s="34" t="s">
        <v>23</v>
      </c>
      <c r="J10" s="34" t="s">
        <v>23</v>
      </c>
      <c r="K10" s="34" t="s">
        <v>23</v>
      </c>
      <c r="L10" s="34" t="s">
        <v>23</v>
      </c>
      <c r="M10" s="35" t="s">
        <v>23</v>
      </c>
    </row>
    <row r="11" s="1" customFormat="1" ht="49.5" spans="1:13">
      <c r="A11" s="16" t="s">
        <v>27</v>
      </c>
      <c r="B11" s="17" t="s">
        <v>20</v>
      </c>
      <c r="C11" s="17" t="s">
        <v>21</v>
      </c>
      <c r="D11" s="18" t="s">
        <v>28</v>
      </c>
      <c r="E11" s="17">
        <v>2</v>
      </c>
      <c r="F11" s="17">
        <f>50*C4</f>
        <v>81.1031265717877</v>
      </c>
      <c r="G11" s="17">
        <v>80</v>
      </c>
      <c r="H11" s="17">
        <f t="shared" ref="H11:H13" si="0">G11/E11</f>
        <v>40</v>
      </c>
      <c r="I11" s="34" t="s">
        <v>23</v>
      </c>
      <c r="J11" s="34"/>
      <c r="K11" s="34"/>
      <c r="L11" s="34"/>
      <c r="M11" s="36"/>
    </row>
    <row r="12" s="1" customFormat="1" ht="49.5" spans="1:13">
      <c r="A12" s="16" t="s">
        <v>29</v>
      </c>
      <c r="B12" s="17" t="s">
        <v>20</v>
      </c>
      <c r="C12" s="17" t="s">
        <v>30</v>
      </c>
      <c r="D12" s="18" t="s">
        <v>31</v>
      </c>
      <c r="E12" s="17">
        <v>0.1</v>
      </c>
      <c r="F12" s="19">
        <f>MIN(1.4*C4,2)</f>
        <v>2</v>
      </c>
      <c r="G12" s="19">
        <v>2</v>
      </c>
      <c r="H12" s="17">
        <f t="shared" si="0"/>
        <v>20</v>
      </c>
      <c r="I12" s="34" t="s">
        <v>23</v>
      </c>
      <c r="J12" s="34"/>
      <c r="K12" s="34"/>
      <c r="L12" s="34"/>
      <c r="M12" s="36"/>
    </row>
    <row r="13" s="1" customFormat="1" ht="50.25" spans="1:13">
      <c r="A13" s="20" t="s">
        <v>32</v>
      </c>
      <c r="B13" s="21" t="s">
        <v>20</v>
      </c>
      <c r="C13" s="21" t="s">
        <v>33</v>
      </c>
      <c r="D13" s="22" t="s">
        <v>34</v>
      </c>
      <c r="E13" s="21">
        <v>20</v>
      </c>
      <c r="F13" s="21">
        <f>750*C4</f>
        <v>1216.54689857682</v>
      </c>
      <c r="G13" s="21">
        <v>1200</v>
      </c>
      <c r="H13" s="21">
        <f t="shared" si="0"/>
        <v>60</v>
      </c>
      <c r="I13" s="37" t="s">
        <v>23</v>
      </c>
      <c r="J13" s="37"/>
      <c r="K13" s="37"/>
      <c r="L13" s="37"/>
      <c r="M13" s="38"/>
    </row>
    <row r="14" s="1" customFormat="1" ht="16.5" spans="4:13">
      <c r="D14" s="23"/>
      <c r="E14" s="23"/>
      <c r="F14" s="24"/>
      <c r="G14" s="24"/>
      <c r="H14" s="24"/>
      <c r="I14" s="39"/>
      <c r="J14" s="39"/>
      <c r="K14" s="39"/>
      <c r="L14" s="39"/>
      <c r="M14" s="39"/>
    </row>
    <row r="15" s="1" customFormat="1" ht="16.5" spans="1:13">
      <c r="A15" s="25" t="s">
        <v>35</v>
      </c>
      <c r="B15" s="25"/>
      <c r="C15" s="25"/>
      <c r="D15" s="26"/>
      <c r="E15" s="26"/>
      <c r="F15" s="25"/>
      <c r="G15" s="25"/>
      <c r="H15" s="25"/>
      <c r="I15" s="25"/>
      <c r="J15" s="25"/>
      <c r="K15" s="25"/>
      <c r="L15" s="25"/>
      <c r="M15" s="40" t="s">
        <v>36</v>
      </c>
    </row>
    <row r="16" s="1" customFormat="1" spans="10:10">
      <c r="J16" s="5"/>
    </row>
    <row r="17" s="1" customFormat="1" spans="10:10">
      <c r="J17" s="5"/>
    </row>
    <row r="18" s="1" customFormat="1" spans="10:10">
      <c r="J18" s="5"/>
    </row>
    <row r="19" spans="4:5">
      <c r="D19" s="24"/>
      <c r="E19" s="24"/>
    </row>
  </sheetData>
  <protectedRanges>
    <protectedRange sqref="I8:M8 F9:H11 F13:G13 H12:H13" name="範囲1" securityDescriptor=""/>
    <protectedRange sqref="F12:G12" name="範囲1_1" securityDescriptor=""/>
  </protectedRanges>
  <mergeCells count="10">
    <mergeCell ref="A2:A3"/>
    <mergeCell ref="A7:A8"/>
    <mergeCell ref="B2:B3"/>
    <mergeCell ref="B7:B8"/>
    <mergeCell ref="C7:C8"/>
    <mergeCell ref="D7:D8"/>
    <mergeCell ref="E7:E8"/>
    <mergeCell ref="F7:F8"/>
    <mergeCell ref="G7:G8"/>
    <mergeCell ref="H7:H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gettershimizu</dc:creator>
  <cp:lastModifiedBy>gettershimizu</cp:lastModifiedBy>
  <dcterms:created xsi:type="dcterms:W3CDTF">2021-10-14T13:37:44Z</dcterms:created>
  <dcterms:modified xsi:type="dcterms:W3CDTF">2021-10-14T13:38:56Z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1041-10.8.2.6704</vt:lpwstr>
  </property>
</Properties>
</file>