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10" windowHeight="77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<sst xmlns="http://schemas.openxmlformats.org/spreadsheetml/2006/main" count="34">
  <si>
    <t>身長cm</t>
  </si>
  <si>
    <t>体重kg</t>
  </si>
  <si>
    <t>BSA</t>
  </si>
  <si>
    <t>デュポア式</t>
  </si>
  <si>
    <t>時間</t>
  </si>
  <si>
    <t>薬剤名</t>
  </si>
  <si>
    <t>調製濃度
mg/mL</t>
  </si>
  <si>
    <t>投与量mg
(参考値）</t>
  </si>
  <si>
    <t>投与量mg
(入力値）</t>
  </si>
  <si>
    <t xml:space="preserve">秤量値mL </t>
  </si>
  <si>
    <t xml:space="preserve">Day 1 </t>
  </si>
  <si>
    <t>・・・</t>
  </si>
  <si>
    <t>Day 15</t>
  </si>
  <si>
    <t>/</t>
  </si>
  <si>
    <t>①</t>
  </si>
  <si>
    <t>30分</t>
  </si>
  <si>
    <t>アロキシ0.75mg/50mL  1V
デキサート注(3.3mg)  3A</t>
  </si>
  <si>
    <t>↓</t>
  </si>
  <si>
    <t>②</t>
  </si>
  <si>
    <t>ソル・コーテフ注用100mg　１V
生理食塩液　20mL</t>
  </si>
  <si>
    <t>③</t>
  </si>
  <si>
    <t>5分</t>
  </si>
  <si>
    <t>生理食塩液  50 mL 
エクザール 6 mg/m2（最大10mg/bodyまで）
(10mg/10mL)</t>
  </si>
  <si>
    <t>④</t>
  </si>
  <si>
    <t>生理食塩液  50 mL 
ブレオ 9 mg/m2（最大15mg/bodyまで）
(15mg/10mL)</t>
  </si>
  <si>
    <t>⑤</t>
  </si>
  <si>
    <t>5％ブドウ糖液  100 mL 
ピノルビン注　25 mg/m2
(10mg/5mL)</t>
  </si>
  <si>
    <t>⑥</t>
  </si>
  <si>
    <t>2時間</t>
  </si>
  <si>
    <t>生理食塩液  500 mL 
蒸留水(溶解用)
ダカルバジン　250 mg/m2（遮光）
(100mg/10mL注射用水)</t>
  </si>
  <si>
    <t>⑦</t>
  </si>
  <si>
    <t xml:space="preserve">生理食塩液  50 mL </t>
  </si>
  <si>
    <t>文献：N Engl J Med. 1992 Nov 19;327(21):1478-84.</t>
  </si>
  <si>
    <t xml:space="preserve">インターバル日数　 28日 </t>
  </si>
</sst>
</file>

<file path=xl/styles.xml><?xml version="1.0" encoding="utf-8"?>
<styleSheet xmlns="http://schemas.openxmlformats.org/spreadsheetml/2006/main">
  <numFmts count="5">
    <numFmt numFmtId="176" formatCode="m/d;@"/>
    <numFmt numFmtId="177" formatCode="_-&quot;\&quot;* #,##0.00_-\ ;\-&quot;\&quot;* #,##0.00_-\ ;_-&quot;\&quot;* &quot;-&quot;??_-\ ;_-@_-"/>
    <numFmt numFmtId="178" formatCode="_-&quot;\&quot;* #,##0_-\ ;\-&quot;\&quot;* #,##0_-\ ;_-&quot;\&quot;* &quot;-&quot;??_-\ ;_-@_-"/>
    <numFmt numFmtId="179" formatCode="_ * #,##0_ ;_ * \-#,##0_ ;_ * &quot;-&quot;??_ ;_ @_ "/>
    <numFmt numFmtId="43" formatCode="_ * #,##0.00_ ;_ * \-#,##0.00_ ;_ * &quot;-&quot;??_ ;_ @_ "/>
  </numFmts>
  <fonts count="26">
    <font>
      <sz val="11"/>
      <color theme="1"/>
      <name val="ＭＳ Ｐゴシック"/>
      <charset val="134"/>
      <scheme val="minor"/>
    </font>
    <font>
      <sz val="11"/>
      <name val="ＭＳ Ｐゴシック"/>
      <charset val="128"/>
    </font>
    <font>
      <sz val="14"/>
      <name val="ＭＳ Ｐゴシック"/>
      <charset val="128"/>
    </font>
    <font>
      <sz val="12"/>
      <name val="ＭＳ Ｐゴシック"/>
      <charset val="128"/>
    </font>
    <font>
      <sz val="14"/>
      <color indexed="8"/>
      <name val="ＭＳ Ｐゴシック"/>
      <charset val="128"/>
    </font>
    <font>
      <b/>
      <sz val="14"/>
      <color indexed="8"/>
      <name val="ＭＳ Ｐゴシック"/>
      <charset val="128"/>
    </font>
    <font>
      <sz val="14"/>
      <color indexed="8"/>
      <name val="ＭＳ Ｐゴシック"/>
      <family val="3"/>
      <charset val="128"/>
    </font>
    <font>
      <b/>
      <sz val="15"/>
      <color theme="3"/>
      <name val="ＭＳ Ｐゴシック"/>
      <charset val="134"/>
      <scheme val="minor"/>
    </font>
    <font>
      <sz val="11"/>
      <color rgb="FFFA7D00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sz val="11"/>
      <color theme="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u/>
      <sz val="11"/>
      <color rgb="FF0000FF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i/>
      <sz val="11"/>
      <color rgb="FF7F7F7F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25" applyNumberFormat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0" fillId="2" borderId="21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2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3" borderId="22" applyNumberFormat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2" fillId="3" borderId="25" applyNumberFormat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5" borderId="23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76" fontId="2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tabSelected="1" workbookViewId="0">
      <selection activeCell="D1" sqref="D1"/>
    </sheetView>
  </sheetViews>
  <sheetFormatPr defaultColWidth="11.6272727272727" defaultRowHeight="13"/>
  <cols>
    <col min="1" max="2" width="11.6272727272727" style="1" customWidth="1"/>
    <col min="3" max="3" width="47.2727272727273" style="4" customWidth="1"/>
    <col min="4" max="4" width="11" style="4" customWidth="1"/>
    <col min="5" max="5" width="15.4545454545455" style="4" customWidth="1"/>
    <col min="6" max="6" width="11.5454545454545" style="4" customWidth="1"/>
    <col min="7" max="7" width="11.7272727272727" style="4" customWidth="1"/>
    <col min="8" max="8" width="11.6272727272727" style="1"/>
    <col min="9" max="9" width="4.63636363636364" style="1" customWidth="1"/>
    <col min="10" max="10" width="11.6272727272727" style="1"/>
    <col min="11" max="11" width="4.63636363636364" style="1" customWidth="1"/>
    <col min="12" max="16384" width="11.6272727272727" style="1"/>
  </cols>
  <sheetData>
    <row r="1" s="1" customFormat="1" ht="14" spans="4:8">
      <c r="D1" s="5"/>
      <c r="H1" s="4"/>
    </row>
    <row r="2" s="1" customFormat="1" ht="16.5" spans="1:8">
      <c r="A2" s="6" t="s">
        <v>0</v>
      </c>
      <c r="B2" s="6" t="s">
        <v>1</v>
      </c>
      <c r="C2" s="6" t="s">
        <v>2</v>
      </c>
      <c r="D2" s="5"/>
      <c r="H2" s="4"/>
    </row>
    <row r="3" s="1" customFormat="1" ht="16.5" spans="1:8">
      <c r="A3" s="6"/>
      <c r="B3" s="6"/>
      <c r="C3" s="6" t="s">
        <v>3</v>
      </c>
      <c r="D3" s="5"/>
      <c r="H3" s="4"/>
    </row>
    <row r="4" s="1" customFormat="1" ht="16.5" spans="1:8">
      <c r="A4" s="6">
        <v>160</v>
      </c>
      <c r="B4" s="6">
        <v>70</v>
      </c>
      <c r="C4" s="6">
        <f>(A4^(0.725))*(B4^(0.425))*0.007184</f>
        <v>1.73188869796992</v>
      </c>
      <c r="H4" s="4"/>
    </row>
    <row r="5" s="1" customFormat="1" ht="13.75" spans="3:7">
      <c r="C5" s="4"/>
      <c r="D5" s="4"/>
      <c r="E5" s="4"/>
      <c r="F5" s="4"/>
      <c r="G5" s="4"/>
    </row>
    <row r="6" s="2" customFormat="1" ht="18.75" customHeight="1" spans="1:11">
      <c r="A6" s="7"/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9" t="s">
        <v>10</v>
      </c>
      <c r="I6" s="9" t="s">
        <v>11</v>
      </c>
      <c r="J6" s="9" t="s">
        <v>12</v>
      </c>
      <c r="K6" s="33" t="s">
        <v>11</v>
      </c>
    </row>
    <row r="7" s="3" customFormat="1" ht="18.75" customHeight="1" spans="1:11">
      <c r="A7" s="10"/>
      <c r="B7" s="11"/>
      <c r="C7" s="11"/>
      <c r="D7" s="12"/>
      <c r="E7" s="11"/>
      <c r="F7" s="11"/>
      <c r="G7" s="12"/>
      <c r="H7" s="13" t="s">
        <v>13</v>
      </c>
      <c r="I7" s="34" t="s">
        <v>13</v>
      </c>
      <c r="J7" s="34" t="s">
        <v>13</v>
      </c>
      <c r="K7" s="35" t="s">
        <v>13</v>
      </c>
    </row>
    <row r="8" s="1" customFormat="1" ht="33" spans="1:11">
      <c r="A8" s="14" t="s">
        <v>14</v>
      </c>
      <c r="B8" s="15" t="s">
        <v>15</v>
      </c>
      <c r="C8" s="16" t="s">
        <v>16</v>
      </c>
      <c r="D8" s="16"/>
      <c r="E8" s="15"/>
      <c r="F8" s="15"/>
      <c r="G8" s="15"/>
      <c r="H8" s="17" t="s">
        <v>17</v>
      </c>
      <c r="I8" s="17"/>
      <c r="J8" s="17" t="s">
        <v>17</v>
      </c>
      <c r="K8" s="36"/>
    </row>
    <row r="9" s="1" customFormat="1" ht="33" spans="1:11">
      <c r="A9" s="18" t="s">
        <v>18</v>
      </c>
      <c r="B9" s="19"/>
      <c r="C9" s="20" t="s">
        <v>19</v>
      </c>
      <c r="D9" s="20"/>
      <c r="E9" s="19"/>
      <c r="F9" s="19"/>
      <c r="G9" s="19"/>
      <c r="H9" s="21" t="s">
        <v>17</v>
      </c>
      <c r="I9" s="21"/>
      <c r="J9" s="21" t="s">
        <v>17</v>
      </c>
      <c r="K9" s="37"/>
    </row>
    <row r="10" s="1" customFormat="1" ht="49.5" spans="1:11">
      <c r="A10" s="18" t="s">
        <v>20</v>
      </c>
      <c r="B10" s="19" t="s">
        <v>21</v>
      </c>
      <c r="C10" s="20" t="s">
        <v>22</v>
      </c>
      <c r="D10" s="19">
        <v>1</v>
      </c>
      <c r="E10" s="19">
        <f>MIN(6*C4,10)</f>
        <v>10</v>
      </c>
      <c r="F10" s="19">
        <v>10</v>
      </c>
      <c r="G10" s="19">
        <f t="shared" ref="G10:G13" si="0">F10/D10</f>
        <v>10</v>
      </c>
      <c r="H10" s="21" t="s">
        <v>17</v>
      </c>
      <c r="I10" s="21"/>
      <c r="J10" s="21" t="s">
        <v>17</v>
      </c>
      <c r="K10" s="37"/>
    </row>
    <row r="11" s="1" customFormat="1" ht="49.5" spans="1:11">
      <c r="A11" s="18" t="s">
        <v>23</v>
      </c>
      <c r="B11" s="19" t="s">
        <v>21</v>
      </c>
      <c r="C11" s="20" t="s">
        <v>24</v>
      </c>
      <c r="D11" s="19">
        <v>1.5</v>
      </c>
      <c r="E11" s="19">
        <f>MIN(9*C4,15)</f>
        <v>15</v>
      </c>
      <c r="F11" s="19">
        <v>15</v>
      </c>
      <c r="G11" s="19">
        <f t="shared" si="0"/>
        <v>10</v>
      </c>
      <c r="H11" s="21" t="s">
        <v>17</v>
      </c>
      <c r="I11" s="21"/>
      <c r="J11" s="21" t="s">
        <v>17</v>
      </c>
      <c r="K11" s="37"/>
    </row>
    <row r="12" s="1" customFormat="1" ht="49.5" spans="1:11">
      <c r="A12" s="18" t="s">
        <v>25</v>
      </c>
      <c r="B12" s="19" t="s">
        <v>15</v>
      </c>
      <c r="C12" s="22" t="s">
        <v>26</v>
      </c>
      <c r="D12" s="19">
        <v>2</v>
      </c>
      <c r="E12" s="19">
        <f>25*C4</f>
        <v>43.2972174492479</v>
      </c>
      <c r="F12" s="19">
        <v>43</v>
      </c>
      <c r="G12" s="19">
        <f t="shared" si="0"/>
        <v>21.5</v>
      </c>
      <c r="H12" s="21" t="s">
        <v>17</v>
      </c>
      <c r="I12" s="21"/>
      <c r="J12" s="21" t="s">
        <v>17</v>
      </c>
      <c r="K12" s="37"/>
    </row>
    <row r="13" s="1" customFormat="1" ht="66" spans="1:11">
      <c r="A13" s="18" t="s">
        <v>27</v>
      </c>
      <c r="B13" s="19" t="s">
        <v>28</v>
      </c>
      <c r="C13" s="20" t="s">
        <v>29</v>
      </c>
      <c r="D13" s="19">
        <v>10</v>
      </c>
      <c r="E13" s="19">
        <f>250*C4</f>
        <v>432.972174492479</v>
      </c>
      <c r="F13" s="19">
        <v>430</v>
      </c>
      <c r="G13" s="19">
        <f t="shared" si="0"/>
        <v>43</v>
      </c>
      <c r="H13" s="21" t="s">
        <v>17</v>
      </c>
      <c r="I13" s="21"/>
      <c r="J13" s="21" t="s">
        <v>17</v>
      </c>
      <c r="K13" s="37"/>
    </row>
    <row r="14" s="1" customFormat="1" ht="17.25" spans="1:11">
      <c r="A14" s="23" t="s">
        <v>30</v>
      </c>
      <c r="B14" s="24" t="s">
        <v>21</v>
      </c>
      <c r="C14" s="25" t="s">
        <v>31</v>
      </c>
      <c r="D14" s="25"/>
      <c r="E14" s="24"/>
      <c r="F14" s="24"/>
      <c r="G14" s="24"/>
      <c r="H14" s="26" t="s">
        <v>17</v>
      </c>
      <c r="I14" s="26"/>
      <c r="J14" s="26" t="s">
        <v>17</v>
      </c>
      <c r="K14" s="38"/>
    </row>
    <row r="15" s="1" customFormat="1" ht="16.5" spans="1:10">
      <c r="A15" s="27"/>
      <c r="B15" s="27"/>
      <c r="C15" s="27"/>
      <c r="D15" s="28"/>
      <c r="E15" s="29"/>
      <c r="F15" s="27"/>
      <c r="G15" s="30"/>
      <c r="H15" s="30"/>
      <c r="I15" s="30"/>
      <c r="J15" s="30"/>
    </row>
    <row r="16" s="1" customFormat="1" ht="16.5" spans="1:11">
      <c r="A16" s="31" t="s">
        <v>32</v>
      </c>
      <c r="B16" s="31"/>
      <c r="C16" s="32"/>
      <c r="D16" s="32"/>
      <c r="E16" s="32"/>
      <c r="F16" s="32"/>
      <c r="G16" s="32"/>
      <c r="H16" s="31"/>
      <c r="I16" s="31"/>
      <c r="J16" s="39"/>
      <c r="K16" s="39" t="s">
        <v>33</v>
      </c>
    </row>
  </sheetData>
  <protectedRanges>
    <protectedRange sqref="F15" name="範囲1" securityDescriptor=""/>
    <protectedRange sqref="H7:K7 E8:G14" name="範囲1_1_1" securityDescriptor=""/>
  </protectedRanges>
  <mergeCells count="9">
    <mergeCell ref="A2:A3"/>
    <mergeCell ref="A6:A7"/>
    <mergeCell ref="B2:B3"/>
    <mergeCell ref="B6:B7"/>
    <mergeCell ref="C6:C7"/>
    <mergeCell ref="D6:D7"/>
    <mergeCell ref="E6:E7"/>
    <mergeCell ref="F6:F7"/>
    <mergeCell ref="G6:G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gettershimizu</dc:creator>
  <cp:lastModifiedBy>gettershimizu</cp:lastModifiedBy>
  <dcterms:created xsi:type="dcterms:W3CDTF">2021-10-14T13:45:00Z</dcterms:created>
  <dcterms:modified xsi:type="dcterms:W3CDTF">2021-10-14T13:49:04Z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1041-10.8.2.6704</vt:lpwstr>
  </property>
</Properties>
</file>