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<sst xmlns="http://schemas.openxmlformats.org/spreadsheetml/2006/main" count="44">
  <si>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身長cm</t>
  </si>
  <si>
    <t>体重kg</t>
  </si>
  <si>
    <t>BSA</t>
  </si>
  <si>
    <t>デュポア式</t>
  </si>
  <si>
    <t>G-Benda90(初回)</t>
  </si>
  <si>
    <t>濾胞性リンパ腫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</si>
  <si>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</si>
  <si>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</si>
  <si>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</si>
  <si>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</si>
  <si>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</si>
  <si>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</si>
  <si>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</si>
  <si>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</si>
  <si>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Day 2</t>
  </si>
  <si>
    <t>・・・</t>
  </si>
  <si>
    <t>Day 8</t>
  </si>
  <si>
    <t>Day 15</t>
  </si>
  <si>
    <t>/</t>
  </si>
  <si>
    <t>①</t>
  </si>
  <si>
    <t>DIV</t>
  </si>
  <si>
    <t>15分</t>
  </si>
  <si>
    <t>アロキシ　0.75ｍｇ/50mL
デキサート注(3.3mg)　5A</t>
  </si>
  <si>
    <t>↓</t>
  </si>
  <si>
    <t>②</t>
  </si>
  <si>
    <t>生理食塩液 　50mL 
デキサート注(3.3mg)　2A</t>
  </si>
  <si>
    <t>③</t>
  </si>
  <si>
    <t>60分</t>
  </si>
  <si>
    <t>生理食塩液 250 mL （全量）
大塚蒸留水　80mL
トレアキシン　90mg/m2
(25mg/10mL注射用水、100mg/40mL注射用水)</t>
  </si>
  <si>
    <t>④</t>
  </si>
  <si>
    <t>生理食塩液 　50mL 
デキサート注(3.3mg)　5A</t>
  </si>
  <si>
    <t>⑤</t>
  </si>
  <si>
    <t>初回投与時は開始～30分　12.5mL/hr 
副作用がなければ30分毎に12.5mL/hrずつ上げて、最大100mL/hｒ
2回目以降は前回の投与でGrade2以上のインフュージョンリアクションが発現しなければ
開始～30分　25mL/hr 副作用がなければ30分毎に25mL/hrずつ最大100mL/hrまで上げられる。</t>
  </si>
  <si>
    <t xml:space="preserve"> 
生理食塩液　250 mL（全量）
 ガザイバ　   1000mg/body
(1000ｍｇ/40mL)</t>
  </si>
  <si>
    <t>文献：N Engl J Med 2017;377:1331-1344</t>
  </si>
  <si>
    <t xml:space="preserve"> </t>
  </si>
  <si>
    <t>インターバル日数　 28日</t>
  </si>
  <si>
    <t>○トレアキシン○</t>
  </si>
  <si>
    <t>トレアキシンは１バイアルにつき注射用水40mLで溶解し、必要量を生理食塩液にて全量250mLに希釈し投与する</t>
  </si>
  <si>
    <t>調製後3時間以内に投与終了する</t>
  </si>
  <si>
    <t>○ガザイバ○</t>
  </si>
  <si>
    <t>ガザイバ投与時は0.2又0.22μｍのインラインフィルターを使用する</t>
  </si>
  <si>
    <t>前投薬としてクロルフェニラミンマレイン酸塩錠、イブプロフェン錠等を投与する</t>
  </si>
  <si>
    <t>本剤の投与時にはバイアルから40mLを抜き取り、日局生理食塩液で希釈して計250mLとすること。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</si>
</sst>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</numFmts>
  <fonts count="27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20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7" borderId="20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2" borderId="2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4" fillId="0" borderId="13" xfId="9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0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25</xdr:row>
      <xdr:rowOff>66675</xdr:rowOff>
    </xdr:from>
    <xdr:to>
      <xdr:col>2</xdr:col>
      <xdr:colOff>2009140</xdr:colOff>
      <xdr:row>39</xdr:row>
      <xdr:rowOff>85725</xdr:rowOff>
    </xdr:to>
    <xdr:pic>
      <xdr:nvPicPr>
        <xdr:cNvPr id="2" name="図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10525"/>
          <a:ext cx="3021965" cy="2330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2139315</xdr:colOff>
      <xdr:row>25</xdr:row>
      <xdr:rowOff>0</xdr:rowOff>
    </xdr:from>
    <xdr:to>
      <xdr:col>3</xdr:col>
      <xdr:colOff>987425</xdr:colOff>
      <xdr:row>41</xdr:row>
      <xdr:rowOff>9525</xdr:rowOff>
    </xdr:to>
    <xdr:pic>
      <xdr:nvPicPr>
        <xdr:cNvPr id="3" name="図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040" y="7943850"/>
          <a:ext cx="2567940" cy="2651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zoomScale="70" zoomScaleNormal="70" topLeftCell="A15" workbookViewId="0">
      <selection activeCell="K12" sqref="K12"/>
    </sheetView>
  </sheetViews>
  <sheetFormatPr defaultColWidth="8.75454545454545" defaultRowHeight="13"/>
  <cols>
    <col min="1" max="1" width="10.3636363636364" style="1" customWidth="1"/>
    <col min="2" max="2" width="14.5" style="1" customWidth="1"/>
    <col min="3" max="3" width="53.2545454545455" style="5" customWidth="1"/>
    <col min="4" max="4" width="56.0909090909091" style="5" customWidth="1"/>
    <col min="5" max="8" width="12" style="5" customWidth="1"/>
    <col min="9" max="9" width="8.62727272727273" style="5" customWidth="1"/>
    <col min="10" max="11" width="8.62727272727273" style="1" customWidth="1"/>
    <col min="12" max="32" width="8.75454545454545" style="1"/>
    <col min="33" max="16384" width="34.8181818181818" style="1"/>
  </cols>
  <sheetData>
    <row r="1" s="1" customFormat="1" spans="12:12">
      <c r="L1" s="5"/>
    </row>
    <row r="2" s="1" customFormat="1" ht="16.5" spans="1:12">
      <c r="A2" s="6" t="s">
        <v>0</v>
      </c>
      <c r="B2" s="6" t="s">
        <v>1</v>
      </c>
      <c r="C2" s="6" t="s">
        <v>2</v>
      </c>
      <c r="D2" s="1"/>
      <c r="E2" s="1"/>
      <c r="F2" s="1"/>
      <c r="G2" s="1"/>
      <c r="H2" s="1"/>
      <c r="I2" s="1"/>
      <c r="J2" s="1"/>
      <c r="K2" s="1"/>
      <c r="L2" s="5"/>
    </row>
    <row r="3" s="1" customFormat="1" ht="16.5" spans="1:12">
      <c r="A3" s="6"/>
      <c r="B3" s="6"/>
      <c r="C3" s="6" t="s">
        <v>3</v>
      </c>
      <c r="D3" s="1"/>
      <c r="E3" s="1"/>
      <c r="F3" s="1"/>
      <c r="G3" s="1"/>
      <c r="H3" s="1"/>
      <c r="I3" s="1"/>
      <c r="J3" s="1"/>
      <c r="K3" s="1"/>
      <c r="L3" s="5"/>
    </row>
    <row r="4" s="1" customFormat="1" ht="16.5" spans="1:12">
      <c r="A4" s="6">
        <v>160</v>
      </c>
      <c r="B4" s="6">
        <v>70</v>
      </c>
      <c r="C4" s="6">
        <f>(A4^(0.725))*(B4^(0.425))*0.007184</f>
        <v>1.73188869796992</v>
      </c>
      <c r="L4" s="5"/>
    </row>
    <row r="5" s="1" customFormat="1" ht="16.5" spans="1:12">
      <c r="A5" s="7"/>
      <c r="B5" s="7"/>
      <c r="C5" s="7"/>
      <c r="D5" s="1"/>
      <c r="E5" s="1"/>
      <c r="F5" s="1"/>
      <c r="G5" s="1"/>
      <c r="H5" s="1"/>
      <c r="I5" s="1"/>
      <c r="J5" s="1"/>
      <c r="K5" s="1"/>
      <c r="L5" s="5"/>
    </row>
    <row r="6" s="2" customFormat="1" ht="23.5" spans="1:14">
      <c r="A6" s="2" t="s">
        <v>4</v>
      </c>
      <c r="D6" s="8"/>
      <c r="E6" s="8"/>
      <c r="F6" s="8"/>
      <c r="G6" s="8"/>
      <c r="J6" s="33"/>
      <c r="L6" s="33" t="s">
        <v>5</v>
      </c>
      <c r="M6" s="33"/>
      <c r="N6" s="33"/>
    </row>
    <row r="7" s="1" customFormat="1" ht="13.75" spans="3:9">
      <c r="C7" s="5"/>
      <c r="D7" s="5"/>
      <c r="E7" s="5"/>
      <c r="F7" s="5"/>
      <c r="G7" s="5"/>
      <c r="H7" s="5"/>
      <c r="I7" s="5"/>
    </row>
    <row r="8" s="3" customFormat="1" ht="18.75" customHeight="1" spans="1:14">
      <c r="A8" s="9"/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15</v>
      </c>
      <c r="N8" s="34" t="s">
        <v>17</v>
      </c>
    </row>
    <row r="9" s="4" customFormat="1" ht="18.75" customHeight="1" spans="1:14">
      <c r="A9" s="11"/>
      <c r="B9" s="12"/>
      <c r="C9" s="12"/>
      <c r="D9" s="12"/>
      <c r="E9" s="12"/>
      <c r="F9" s="13"/>
      <c r="G9" s="13"/>
      <c r="H9" s="12"/>
      <c r="I9" s="35" t="s">
        <v>18</v>
      </c>
      <c r="J9" s="35" t="s">
        <v>18</v>
      </c>
      <c r="K9" s="23"/>
      <c r="L9" s="35" t="s">
        <v>18</v>
      </c>
      <c r="M9" s="23"/>
      <c r="N9" s="36" t="s">
        <v>18</v>
      </c>
    </row>
    <row r="10" s="1" customFormat="1" ht="33" spans="1:14">
      <c r="A10" s="14" t="s">
        <v>19</v>
      </c>
      <c r="B10" s="15" t="s">
        <v>20</v>
      </c>
      <c r="C10" s="15" t="s">
        <v>21</v>
      </c>
      <c r="D10" s="16" t="s">
        <v>22</v>
      </c>
      <c r="E10" s="16"/>
      <c r="F10" s="16"/>
      <c r="G10" s="16"/>
      <c r="H10" s="15"/>
      <c r="I10" s="37" t="s">
        <v>23</v>
      </c>
      <c r="J10" s="37"/>
      <c r="K10" s="38"/>
      <c r="L10" s="39"/>
      <c r="M10" s="39"/>
      <c r="N10" s="40"/>
    </row>
    <row r="11" s="1" customFormat="1" ht="33" spans="1:14">
      <c r="A11" s="17" t="s">
        <v>24</v>
      </c>
      <c r="B11" s="18" t="s">
        <v>20</v>
      </c>
      <c r="C11" s="18" t="s">
        <v>21</v>
      </c>
      <c r="D11" s="19" t="s">
        <v>25</v>
      </c>
      <c r="E11" s="19"/>
      <c r="F11" s="19"/>
      <c r="G11" s="19"/>
      <c r="H11" s="18"/>
      <c r="I11" s="41"/>
      <c r="J11" s="41" t="s">
        <v>23</v>
      </c>
      <c r="K11" s="42"/>
      <c r="L11" s="42"/>
      <c r="M11" s="42"/>
      <c r="N11" s="43"/>
    </row>
    <row r="12" s="1" customFormat="1" ht="66" spans="1:14">
      <c r="A12" s="17" t="s">
        <v>26</v>
      </c>
      <c r="B12" s="18" t="s">
        <v>20</v>
      </c>
      <c r="C12" s="18" t="s">
        <v>27</v>
      </c>
      <c r="D12" s="19" t="s">
        <v>28</v>
      </c>
      <c r="E12" s="18">
        <v>2.5</v>
      </c>
      <c r="F12" s="18">
        <f>90*C4</f>
        <v>155.869982817293</v>
      </c>
      <c r="G12" s="18">
        <v>150</v>
      </c>
      <c r="H12" s="18">
        <f>G12/E12</f>
        <v>60</v>
      </c>
      <c r="I12" s="41" t="s">
        <v>23</v>
      </c>
      <c r="J12" s="41" t="s">
        <v>23</v>
      </c>
      <c r="K12" s="42"/>
      <c r="L12" s="42"/>
      <c r="M12" s="42"/>
      <c r="N12" s="43"/>
    </row>
    <row r="13" s="1" customFormat="1" ht="33" spans="1:14">
      <c r="A13" s="20" t="s">
        <v>29</v>
      </c>
      <c r="B13" s="21"/>
      <c r="C13" s="21" t="s">
        <v>21</v>
      </c>
      <c r="D13" s="19" t="s">
        <v>30</v>
      </c>
      <c r="E13" s="21"/>
      <c r="F13" s="21"/>
      <c r="G13" s="21"/>
      <c r="H13" s="21"/>
      <c r="I13" s="44"/>
      <c r="J13" s="44"/>
      <c r="K13" s="45"/>
      <c r="L13" s="41" t="s">
        <v>23</v>
      </c>
      <c r="M13" s="45"/>
      <c r="N13" s="46" t="s">
        <v>23</v>
      </c>
    </row>
    <row r="14" s="1" customFormat="1" ht="116.25" spans="1:14">
      <c r="A14" s="22" t="s">
        <v>31</v>
      </c>
      <c r="B14" s="23" t="s">
        <v>20</v>
      </c>
      <c r="C14" s="24" t="s">
        <v>32</v>
      </c>
      <c r="D14" s="25" t="s">
        <v>33</v>
      </c>
      <c r="E14" s="23">
        <v>25</v>
      </c>
      <c r="F14" s="23">
        <v>1000</v>
      </c>
      <c r="G14" s="23">
        <v>1000</v>
      </c>
      <c r="H14" s="23">
        <f>G14/E14</f>
        <v>40</v>
      </c>
      <c r="I14" s="47" t="s">
        <v>23</v>
      </c>
      <c r="J14" s="48"/>
      <c r="K14" s="48"/>
      <c r="L14" s="47" t="s">
        <v>23</v>
      </c>
      <c r="M14" s="48"/>
      <c r="N14" s="49" t="s">
        <v>23</v>
      </c>
    </row>
    <row r="15" s="1" customFormat="1" ht="16.5" spans="1:14">
      <c r="A15" s="26" t="s">
        <v>34</v>
      </c>
      <c r="B15" s="27"/>
      <c r="C15" s="28"/>
      <c r="D15" s="5"/>
      <c r="E15" s="5"/>
      <c r="F15" s="5"/>
      <c r="G15" s="5"/>
      <c r="H15" s="28"/>
      <c r="I15" s="28"/>
      <c r="J15" s="50" t="s">
        <v>35</v>
      </c>
      <c r="K15" s="1"/>
      <c r="L15" s="51" t="s">
        <v>36</v>
      </c>
      <c r="M15" s="51"/>
      <c r="N15" s="51"/>
    </row>
    <row r="16" s="1" customFormat="1" ht="16.5" spans="1:10">
      <c r="A16" s="26"/>
      <c r="B16" s="26"/>
      <c r="C16" s="26"/>
      <c r="D16" s="28"/>
      <c r="E16" s="28"/>
      <c r="F16" s="28"/>
      <c r="G16" s="28"/>
      <c r="H16" s="26"/>
      <c r="I16" s="26"/>
      <c r="J16" s="26"/>
    </row>
    <row r="17" s="1" customFormat="1" ht="21" spans="1:10">
      <c r="A17" s="29" t="s">
        <v>37</v>
      </c>
      <c r="B17" s="26"/>
      <c r="C17" s="26"/>
      <c r="D17" s="28"/>
      <c r="E17" s="28"/>
      <c r="F17" s="28"/>
      <c r="G17" s="28"/>
      <c r="H17" s="26"/>
      <c r="I17" s="26"/>
      <c r="J17" s="26"/>
    </row>
    <row r="18" s="1" customFormat="1" ht="16.5" spans="1:10">
      <c r="A18" s="26" t="s">
        <v>38</v>
      </c>
      <c r="B18" s="26"/>
      <c r="C18" s="26"/>
      <c r="D18" s="28"/>
      <c r="E18" s="28"/>
      <c r="F18" s="28"/>
      <c r="G18" s="28"/>
      <c r="H18" s="26"/>
      <c r="I18" s="26"/>
      <c r="J18" s="30"/>
    </row>
    <row r="19" s="1" customFormat="1" ht="16.5" spans="1:10">
      <c r="A19" s="26" t="s">
        <v>39</v>
      </c>
      <c r="B19" s="30"/>
      <c r="C19" s="26"/>
      <c r="D19" s="5"/>
      <c r="E19" s="5"/>
      <c r="F19" s="5"/>
      <c r="G19" s="5"/>
      <c r="H19" s="5"/>
      <c r="I19" s="5"/>
      <c r="J19" s="30"/>
    </row>
    <row r="20" ht="16.5" spans="1:2">
      <c r="A20" s="31"/>
      <c r="B20" s="26"/>
    </row>
    <row r="21" ht="16.5" spans="1:1">
      <c r="A21" s="31"/>
    </row>
    <row r="22" ht="21" spans="1:3">
      <c r="A22" s="32" t="s">
        <v>40</v>
      </c>
      <c r="C22" s="26"/>
    </row>
    <row r="23" ht="16.5" spans="1:1">
      <c r="A23" s="27" t="s">
        <v>41</v>
      </c>
    </row>
    <row r="24" ht="16.5" spans="1:1">
      <c r="A24" s="26" t="s">
        <v>42</v>
      </c>
    </row>
    <row r="25" ht="16.5" spans="1:1">
      <c r="A25" s="31" t="s">
        <v>43</v>
      </c>
    </row>
  </sheetData>
  <protectedRanges>
    <protectedRange sqref="H10:H13 I9:J9" name="範囲1" securityDescriptor=""/>
    <protectedRange sqref="H14" name="範囲1_2" securityDescriptor=""/>
  </protectedRanges>
  <mergeCells count="14">
    <mergeCell ref="L6:N6"/>
    <mergeCell ref="L15:N15"/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  <mergeCell ref="K8:K9"/>
    <mergeCell ref="M8:M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2021-10-14T14:44:29Z</dcterms:created>
  <dcterms:modified xsi:type="dcterms:W3CDTF">2021-10-14T14:46:56Z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