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10" windowHeight="77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<sst xmlns="http://schemas.openxmlformats.org/spreadsheetml/2006/main" count="46">
  <si>
    <t>身長cm</t>
  </si>
  <si>
    <t>体重kg</t>
  </si>
  <si>
    <t>BSA</t>
  </si>
  <si>
    <t>デュポア式</t>
  </si>
  <si>
    <t>Pola-Benda（2コース目以降）</t>
  </si>
  <si>
    <t>再発難治性のびまん性大細胞型B細胞リンパ腫</t>
  </si>
  <si>
    <t>投与方法</t>
  </si>
  <si>
    <t>時間</t>
  </si>
  <si>
    <t>薬剤名</t>
  </si>
  <si>
    <t>調製濃度
mg/mL</t>
  </si>
  <si>
    <t>投与量mg
(参考値）</t>
  </si>
  <si>
    <t>投与量mg
(入力値）</t>
  </si>
  <si>
    <t xml:space="preserve">秤量値mL </t>
  </si>
  <si>
    <t>Day 1</t>
  </si>
  <si>
    <t>Day 2</t>
  </si>
  <si>
    <t>/</t>
  </si>
  <si>
    <t>①</t>
  </si>
  <si>
    <t>DIV</t>
  </si>
  <si>
    <t>15分</t>
  </si>
  <si>
    <t>生理食塩液 50mL
デキサート 6.6mg     2A</t>
  </si>
  <si>
    <t>↓</t>
  </si>
  <si>
    <t>②</t>
  </si>
  <si>
    <t>60分</t>
  </si>
  <si>
    <t>生理食塩液 250mL（全量）
トレアキシン点滴静注液100mg/4mL
 90mg/m2</t>
  </si>
  <si>
    <t>③</t>
  </si>
  <si>
    <t>グラニセトロン 3mg/50mL
デキサート 3.3mg     1A</t>
  </si>
  <si>
    <t>④</t>
  </si>
  <si>
    <t>5分</t>
  </si>
  <si>
    <t>生理食塩液 50mL（フラッシュ用）</t>
  </si>
  <si>
    <t>⑤</t>
  </si>
  <si>
    <t>30分</t>
  </si>
  <si>
    <t>生理食塩液 100mL
注射用水(溶解用)
ポライビー 1.8mg/kg</t>
  </si>
  <si>
    <t>⑥</t>
  </si>
  <si>
    <t>⑦</t>
  </si>
  <si>
    <t>25分</t>
  </si>
  <si>
    <t>生理食塩液 50mL
デキサート 3.3mg    1A</t>
  </si>
  <si>
    <t>⑧</t>
  </si>
  <si>
    <t xml:space="preserve">インターバル日数　21 日 </t>
  </si>
  <si>
    <t>文献：</t>
  </si>
  <si>
    <t>Laurie H. Sehn et al. J Clin Oncol 2020; 38: 155-165</t>
  </si>
  <si>
    <t>注意：リツキシマブを併用すること。</t>
  </si>
  <si>
    <t>ポライビーは注射用水で溶解後(30mg瓶；1.8mL、140mg瓶；7.2mL)、0.72mg/mLから2.70mg/mLになるよう希釈</t>
  </si>
  <si>
    <t>ポライビーの前投薬として、解熱鎮痛薬、抗ヒスタミン薬および副腎皮質ホルモン剤等を投与する</t>
  </si>
  <si>
    <t>ポライビーはインラインフィルター（0.2または0.22μm）を使用すること。</t>
  </si>
  <si>
    <t>トレアキシンは必要量を生理食塩水にて全量250mLに希釈し投与する</t>
  </si>
  <si>
    <t>※トレアキシンはPhaSealを使用する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</si>
</sst>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m/d;@"/>
    <numFmt numFmtId="177" formatCode="_ * #,##0_ ;_ * \-#,##0_ ;_ * &quot;-&quot;??_ ;_ @_ "/>
    <numFmt numFmtId="178" formatCode="_-&quot;\&quot;* #,##0.00_-\ ;\-&quot;\&quot;* #,##0.00_-\ ;_-&quot;\&quot;* &quot;-&quot;??_-\ ;_-@_-"/>
    <numFmt numFmtId="179" formatCode="_-&quot;\&quot;* #,##0_-\ ;\-&quot;\&quot;* #,##0_-\ ;_-&quot;\&quot;* &quot;-&quot;??_-\ ;_-@_-"/>
  </numFmts>
  <fonts count="31">
    <font>
      <sz val="11"/>
      <color theme="1"/>
      <name val="ＭＳ Ｐゴシック"/>
      <charset val="134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22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2" borderId="20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8" borderId="23" applyNumberFormat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4" borderId="21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26"/>
  <sheetViews>
    <sheetView tabSelected="1" workbookViewId="0">
      <selection activeCell="F11" sqref="F11"/>
    </sheetView>
  </sheetViews>
  <sheetFormatPr defaultColWidth="11.7545454545455" defaultRowHeight="13"/>
  <cols>
    <col min="1" max="1" width="9.45454545454546" style="1" customWidth="1"/>
    <col min="2" max="3" width="12.5" style="1" customWidth="1"/>
    <col min="4" max="4" width="43.7545454545455" style="4" customWidth="1"/>
    <col min="5" max="8" width="12.5" style="1" customWidth="1"/>
    <col min="9" max="10" width="11.7545454545455" style="1" customWidth="1"/>
    <col min="11" max="250" width="9" style="1" customWidth="1"/>
    <col min="251" max="251" width="5" style="1" customWidth="1"/>
    <col min="252" max="253" width="12.5" style="1" customWidth="1"/>
    <col min="254" max="254" width="16.7545454545455" style="1" customWidth="1"/>
    <col min="255" max="255" width="37.5" style="1" customWidth="1"/>
    <col min="256" max="16383" width="11.7545454545455" style="1"/>
  </cols>
  <sheetData>
    <row r="1" ht="14" spans="1:1">
      <c r="A1" s="5"/>
    </row>
    <row r="2" s="1" customFormat="1" ht="16.5" spans="1:38">
      <c r="A2" s="6" t="s">
        <v>0</v>
      </c>
      <c r="B2" s="6" t="s">
        <v>1</v>
      </c>
      <c r="C2" s="6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4"/>
    </row>
    <row r="3" s="1" customFormat="1" ht="16.5" spans="1:38">
      <c r="A3" s="6"/>
      <c r="B3" s="6"/>
      <c r="C3" s="6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4"/>
    </row>
    <row r="4" s="1" customFormat="1" ht="16.5" spans="1:38">
      <c r="A4" s="6">
        <v>160</v>
      </c>
      <c r="B4" s="6">
        <v>70</v>
      </c>
      <c r="C4" s="6">
        <f>(A4^(0.725))*(B4^(0.425))*0.007184</f>
        <v>1.73188869796992</v>
      </c>
      <c r="AL4" s="4"/>
    </row>
    <row r="5" s="1" customFormat="1" spans="4:4">
      <c r="D5" s="4"/>
    </row>
    <row r="6" s="1" customFormat="1" ht="24.25" spans="1:10">
      <c r="A6" s="7" t="s">
        <v>4</v>
      </c>
      <c r="B6" s="1"/>
      <c r="C6" s="1"/>
      <c r="D6" s="4"/>
      <c r="E6" s="1"/>
      <c r="F6" s="1"/>
      <c r="G6" s="1"/>
      <c r="H6" s="1"/>
      <c r="I6" s="1"/>
      <c r="J6" s="40" t="s">
        <v>5</v>
      </c>
    </row>
    <row r="7" s="2" customFormat="1" ht="16.5" spans="1:10">
      <c r="A7" s="8"/>
      <c r="B7" s="9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41" t="s">
        <v>13</v>
      </c>
      <c r="J7" s="42" t="s">
        <v>14</v>
      </c>
    </row>
    <row r="8" s="3" customFormat="1" ht="17.25" spans="1:10">
      <c r="A8" s="11"/>
      <c r="B8" s="12"/>
      <c r="C8" s="13"/>
      <c r="D8" s="13"/>
      <c r="E8" s="13"/>
      <c r="F8" s="13"/>
      <c r="G8" s="13"/>
      <c r="H8" s="13"/>
      <c r="I8" s="43" t="s">
        <v>15</v>
      </c>
      <c r="J8" s="44" t="s">
        <v>15</v>
      </c>
    </row>
    <row r="9" s="3" customFormat="1" ht="33" spans="1:10">
      <c r="A9" s="14" t="s">
        <v>16</v>
      </c>
      <c r="B9" s="15" t="s">
        <v>17</v>
      </c>
      <c r="C9" s="16" t="s">
        <v>18</v>
      </c>
      <c r="D9" s="17" t="s">
        <v>19</v>
      </c>
      <c r="E9" s="16"/>
      <c r="F9" s="16"/>
      <c r="G9" s="16"/>
      <c r="H9" s="16"/>
      <c r="I9" s="45"/>
      <c r="J9" s="46" t="s">
        <v>20</v>
      </c>
    </row>
    <row r="10" s="3" customFormat="1" ht="49.5" spans="1:10">
      <c r="A10" s="18" t="s">
        <v>21</v>
      </c>
      <c r="B10" s="19" t="s">
        <v>17</v>
      </c>
      <c r="C10" s="20" t="s">
        <v>22</v>
      </c>
      <c r="D10" s="21" t="s">
        <v>23</v>
      </c>
      <c r="E10" s="20">
        <v>25</v>
      </c>
      <c r="F10" s="20">
        <f>90*C4</f>
        <v>155.869982817293</v>
      </c>
      <c r="G10" s="20">
        <v>155</v>
      </c>
      <c r="H10" s="20">
        <f>G10/E10</f>
        <v>6.2</v>
      </c>
      <c r="I10" s="47"/>
      <c r="J10" s="48" t="s">
        <v>20</v>
      </c>
    </row>
    <row r="11" s="1" customFormat="1" ht="33" spans="1:10">
      <c r="A11" s="18" t="s">
        <v>24</v>
      </c>
      <c r="B11" s="19" t="s">
        <v>17</v>
      </c>
      <c r="C11" s="22" t="s">
        <v>18</v>
      </c>
      <c r="D11" s="23" t="s">
        <v>25</v>
      </c>
      <c r="E11" s="22"/>
      <c r="F11" s="22"/>
      <c r="G11" s="22"/>
      <c r="H11" s="22"/>
      <c r="I11" s="47" t="s">
        <v>20</v>
      </c>
      <c r="J11" s="48"/>
    </row>
    <row r="12" s="1" customFormat="1" ht="16.5" spans="1:10">
      <c r="A12" s="18" t="s">
        <v>26</v>
      </c>
      <c r="B12" s="24" t="s">
        <v>17</v>
      </c>
      <c r="C12" s="24" t="s">
        <v>27</v>
      </c>
      <c r="D12" s="21" t="s">
        <v>28</v>
      </c>
      <c r="E12" s="22"/>
      <c r="F12" s="22"/>
      <c r="G12" s="22"/>
      <c r="H12" s="22"/>
      <c r="I12" s="47" t="s">
        <v>20</v>
      </c>
      <c r="J12" s="48"/>
    </row>
    <row r="13" s="1" customFormat="1" ht="49.5" spans="1:10">
      <c r="A13" s="18" t="s">
        <v>29</v>
      </c>
      <c r="B13" s="24" t="s">
        <v>17</v>
      </c>
      <c r="C13" s="24" t="s">
        <v>30</v>
      </c>
      <c r="D13" s="21" t="s">
        <v>31</v>
      </c>
      <c r="E13" s="24">
        <v>20</v>
      </c>
      <c r="F13" s="22">
        <f>1.8*B4</f>
        <v>126</v>
      </c>
      <c r="G13" s="22">
        <v>126</v>
      </c>
      <c r="H13" s="22">
        <f>G13/E13</f>
        <v>6.3</v>
      </c>
      <c r="I13" s="47" t="s">
        <v>20</v>
      </c>
      <c r="J13" s="49"/>
    </row>
    <row r="14" s="1" customFormat="1" ht="16.5" spans="1:10">
      <c r="A14" s="18" t="s">
        <v>32</v>
      </c>
      <c r="B14" s="24" t="s">
        <v>17</v>
      </c>
      <c r="C14" s="24" t="s">
        <v>27</v>
      </c>
      <c r="D14" s="21" t="s">
        <v>28</v>
      </c>
      <c r="E14" s="24"/>
      <c r="F14" s="22"/>
      <c r="G14" s="22"/>
      <c r="H14" s="22"/>
      <c r="I14" s="47" t="s">
        <v>20</v>
      </c>
      <c r="J14" s="49"/>
    </row>
    <row r="15" s="1" customFormat="1" ht="33" spans="1:10">
      <c r="A15" s="18" t="s">
        <v>33</v>
      </c>
      <c r="B15" s="25" t="s">
        <v>17</v>
      </c>
      <c r="C15" s="24" t="s">
        <v>34</v>
      </c>
      <c r="D15" s="21" t="s">
        <v>35</v>
      </c>
      <c r="E15" s="24"/>
      <c r="F15" s="22"/>
      <c r="G15" s="22"/>
      <c r="H15" s="22"/>
      <c r="I15" s="47" t="s">
        <v>20</v>
      </c>
      <c r="J15" s="49"/>
    </row>
    <row r="16" s="1" customFormat="1" ht="50.25" spans="1:10">
      <c r="A16" s="26" t="s">
        <v>36</v>
      </c>
      <c r="B16" s="27" t="s">
        <v>17</v>
      </c>
      <c r="C16" s="28" t="s">
        <v>22</v>
      </c>
      <c r="D16" s="29" t="s">
        <v>23</v>
      </c>
      <c r="E16" s="28">
        <v>25</v>
      </c>
      <c r="F16" s="30">
        <f>90*C4</f>
        <v>155.869982817293</v>
      </c>
      <c r="G16" s="30">
        <v>155</v>
      </c>
      <c r="H16" s="30">
        <f>G16/E16</f>
        <v>6.2</v>
      </c>
      <c r="I16" s="50" t="s">
        <v>20</v>
      </c>
      <c r="J16" s="51"/>
    </row>
    <row r="17" s="1" customFormat="1" ht="16.5" spans="4:10">
      <c r="D17" s="4"/>
      <c r="E17" s="1"/>
      <c r="F17" s="1"/>
      <c r="G17" s="1"/>
      <c r="H17" s="1"/>
      <c r="I17" s="1"/>
      <c r="J17" s="52" t="s">
        <v>37</v>
      </c>
    </row>
    <row r="18" s="1" customFormat="1" ht="16.5" spans="1:9">
      <c r="A18" s="31" t="s">
        <v>38</v>
      </c>
      <c r="B18" s="31" t="s">
        <v>39</v>
      </c>
      <c r="C18" s="5"/>
      <c r="D18" s="32"/>
      <c r="E18" s="5"/>
      <c r="F18" s="5"/>
      <c r="G18" s="5"/>
      <c r="H18" s="5"/>
      <c r="I18" s="5"/>
    </row>
    <row r="19" s="1" customFormat="1" spans="4:4">
      <c r="D19" s="4"/>
    </row>
    <row r="20" ht="23.5" spans="1:1">
      <c r="A20" s="33" t="s">
        <v>40</v>
      </c>
    </row>
    <row r="21" s="1" customFormat="1" spans="4:4">
      <c r="D21" s="4"/>
    </row>
    <row r="22" s="1" customFormat="1" ht="24.95" customHeight="1" spans="1:10">
      <c r="A22" s="31" t="s">
        <v>41</v>
      </c>
      <c r="B22" s="5"/>
      <c r="C22" s="5"/>
      <c r="D22" s="32"/>
      <c r="E22" s="5"/>
      <c r="F22" s="5"/>
      <c r="G22" s="5"/>
      <c r="H22" s="5"/>
      <c r="I22" s="5"/>
      <c r="J22" s="5"/>
    </row>
    <row r="23" s="1" customFormat="1" ht="24.95" customHeight="1" spans="1:10">
      <c r="A23" s="31" t="s">
        <v>42</v>
      </c>
      <c r="B23" s="5"/>
      <c r="C23" s="5"/>
      <c r="D23" s="32"/>
      <c r="E23" s="5"/>
      <c r="F23" s="5"/>
      <c r="G23" s="5"/>
      <c r="H23" s="5"/>
      <c r="I23" s="5"/>
      <c r="J23" s="5"/>
    </row>
    <row r="24" s="1" customFormat="1" ht="24.95" customHeight="1" spans="1:10">
      <c r="A24" s="34" t="s">
        <v>43</v>
      </c>
      <c r="B24" s="5"/>
      <c r="C24" s="5"/>
      <c r="D24" s="32"/>
      <c r="E24" s="5"/>
      <c r="F24" s="5"/>
      <c r="G24" s="5"/>
      <c r="H24" s="5"/>
      <c r="I24" s="5"/>
      <c r="J24" s="5"/>
    </row>
    <row r="25" s="1" customFormat="1" ht="24.95" customHeight="1" spans="1:10">
      <c r="A25" s="35" t="s">
        <v>44</v>
      </c>
      <c r="B25" s="36"/>
      <c r="C25" s="36"/>
      <c r="D25" s="36"/>
      <c r="E25" s="36"/>
      <c r="F25" s="36"/>
      <c r="G25" s="36"/>
      <c r="H25" s="36"/>
      <c r="I25" s="36"/>
      <c r="J25" s="36"/>
    </row>
    <row r="26" s="1" customFormat="1" ht="24.95" customHeight="1" spans="1:4">
      <c r="A26" s="37" t="s">
        <v>45</v>
      </c>
      <c r="B26" s="38"/>
      <c r="C26" s="38"/>
      <c r="D26" s="39"/>
    </row>
  </sheetData>
  <protectedRanges>
    <protectedRange sqref="F11:H16 I8:J8" name="範囲1" securityDescriptor=""/>
    <protectedRange sqref="E11:E16" name="範囲1_1" securityDescriptor=""/>
  </protectedRanges>
  <mergeCells count="10">
    <mergeCell ref="A2:A3"/>
    <mergeCell ref="A7:A8"/>
    <mergeCell ref="B2:B3"/>
    <mergeCell ref="B7:B8"/>
    <mergeCell ref="C7:C8"/>
    <mergeCell ref="D7:D8"/>
    <mergeCell ref="E7:E8"/>
    <mergeCell ref="F7:F8"/>
    <mergeCell ref="G7:G8"/>
    <mergeCell ref="H7:H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gettershimizu</dc:creator>
  <cp:lastModifiedBy>gettershimizu</cp:lastModifiedBy>
  <dcterms:created xsi:type="dcterms:W3CDTF">2021-10-14T15:43:45Z</dcterms:created>
  <dcterms:modified xsi:type="dcterms:W3CDTF">2021-10-14T15:45:06Z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